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me Page" sheetId="1" r:id="rId4"/>
    <sheet state="visible" name="1. OTE Base Variable" sheetId="2" r:id="rId5"/>
    <sheet state="visible" name="2. Commission Calculator"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Maybe we can add this to the OTE page?
	-Allie Smith</t>
      </text>
    </comment>
  </commentList>
</comments>
</file>

<file path=xl/sharedStrings.xml><?xml version="1.0" encoding="utf-8"?>
<sst xmlns="http://schemas.openxmlformats.org/spreadsheetml/2006/main" count="91" uniqueCount="70">
  <si>
    <r>
      <rPr>
        <rFont val="Arial"/>
        <b/>
        <color rgb="FFFFFFFF"/>
        <sz val="28.0"/>
      </rPr>
      <t xml:space="preserve">Sales Compensation Calculator
</t>
    </r>
    <r>
      <rPr>
        <rFont val="Arial"/>
        <i/>
        <color rgb="FFFFFFFF"/>
        <sz val="18.0"/>
      </rPr>
      <t>By Demodesk</t>
    </r>
    <r>
      <rPr>
        <rFont val="Arial"/>
        <color rgb="FFFFFFFF"/>
        <sz val="18.0"/>
      </rPr>
      <t xml:space="preserve">
</t>
    </r>
    <r>
      <rPr>
        <rFont val="Arial"/>
        <b/>
        <color rgb="FFFFFFFF"/>
        <sz val="12.0"/>
      </rPr>
      <t xml:space="preserve">Step 1: </t>
    </r>
    <r>
      <rPr>
        <rFont val="Arial"/>
        <color rgb="FFFFFFFF"/>
        <sz val="12.0"/>
      </rPr>
      <t xml:space="preserve">Determine the OTE variable for your sales team.
</t>
    </r>
    <r>
      <rPr>
        <rFont val="Arial"/>
        <b/>
        <color rgb="FFFFFFFF"/>
        <sz val="12.0"/>
      </rPr>
      <t xml:space="preserve">     Step 2: </t>
    </r>
    <r>
      <rPr>
        <rFont val="Arial"/>
        <color rgb="FFFFFFFF"/>
        <sz val="12.0"/>
      </rPr>
      <t xml:space="preserve">Calculate total compensation depending on the commission structure that you decided on.     </t>
    </r>
    <r>
      <rPr>
        <rFont val="Arial"/>
        <color rgb="FFFFFFFF"/>
        <sz val="18.0"/>
      </rPr>
      <t xml:space="preserve">
</t>
    </r>
  </si>
  <si>
    <t>1. Sales Role Breakdown</t>
  </si>
  <si>
    <t>2. Determine the OTE</t>
  </si>
  <si>
    <t>3. Salary To Commission Ratios</t>
  </si>
  <si>
    <t>OTEs for a sales team member can be based on many different components. This includes the requirements of the role, expected sales numbers, and experience level when joining the organization.</t>
  </si>
  <si>
    <r>
      <rPr>
        <rFont val="Arial"/>
        <color theme="1"/>
        <sz val="10.0"/>
      </rPr>
      <t xml:space="preserve">You’ll want to determine what the </t>
    </r>
    <r>
      <rPr>
        <rFont val="Arial"/>
        <b/>
        <color rgb="FF0049FF"/>
        <sz val="10.0"/>
      </rPr>
      <t>On-Target Earnings (OTE)</t>
    </r>
    <r>
      <rPr>
        <rFont val="Arial"/>
        <b/>
        <color theme="1"/>
        <sz val="10.0"/>
      </rPr>
      <t xml:space="preserve"> </t>
    </r>
    <r>
      <rPr>
        <rFont val="Arial"/>
        <color theme="1"/>
        <sz val="10.0"/>
      </rPr>
      <t>will be for the position. Prospective employees need to know how much they would be getting annually if they were to reach their sales goals. So, it’s important that the OTEs are up-to-date and tailored for each sales role.</t>
    </r>
  </si>
  <si>
    <r>
      <rPr>
        <rFont val="Arial"/>
        <color rgb="FF020F31"/>
        <sz val="10.0"/>
      </rPr>
      <t xml:space="preserve">When determining the </t>
    </r>
    <r>
      <rPr>
        <rFont val="Arial"/>
        <color rgb="FF000000"/>
        <sz val="10.0"/>
      </rPr>
      <t>ratio</t>
    </r>
    <r>
      <rPr>
        <rFont val="Arial"/>
        <color rgb="FF020F31"/>
        <sz val="10.0"/>
      </rPr>
      <t xml:space="preserve"> be cognizant of location-specific costs of living, as the base salary should be enough to cover basic needs.</t>
    </r>
  </si>
  <si>
    <t>Role</t>
  </si>
  <si>
    <t>Experience</t>
  </si>
  <si>
    <t xml:space="preserve">Responsibility </t>
  </si>
  <si>
    <t xml:space="preserve">Base </t>
  </si>
  <si>
    <t>Variable</t>
  </si>
  <si>
    <t>OTE</t>
  </si>
  <si>
    <t>Ratio</t>
  </si>
  <si>
    <t>75% / 25%</t>
  </si>
  <si>
    <t>60% / 40%</t>
  </si>
  <si>
    <t>90% / 10%</t>
  </si>
  <si>
    <t>50% / 50%</t>
  </si>
  <si>
    <t>Jr. SDR</t>
  </si>
  <si>
    <t>Entry-level</t>
  </si>
  <si>
    <t>Small deals</t>
  </si>
  <si>
    <t>Best for:</t>
  </si>
  <si>
    <t>For salespeople that focus on customer education, and for technical sales jobs that have a large problem-solving component.</t>
  </si>
  <si>
    <t>60% of the employee’s compensation will come from a set salary, and 40% will come from earned commissions based on sales performance.</t>
  </si>
  <si>
    <t>Often used by for BD roles, that focuses on strategic relationship</t>
  </si>
  <si>
    <t xml:space="preserve">Used for "Rapid-growth" companies </t>
  </si>
  <si>
    <t>SDR</t>
  </si>
  <si>
    <t>2 years</t>
  </si>
  <si>
    <t>Medium deals</t>
  </si>
  <si>
    <t>Sr. SDR</t>
  </si>
  <si>
    <t>2 + years</t>
  </si>
  <si>
    <t>Bigger deals</t>
  </si>
  <si>
    <t>Jr. AE</t>
  </si>
  <si>
    <t>Smaller/Volume - Based Deals</t>
  </si>
  <si>
    <t>AE</t>
  </si>
  <si>
    <t>2 - 4 years</t>
  </si>
  <si>
    <t>SMB/Mid Market</t>
  </si>
  <si>
    <t>Sr. AE</t>
  </si>
  <si>
    <t>4 + years</t>
  </si>
  <si>
    <t>Large Strategic Deals</t>
  </si>
  <si>
    <t>CSM</t>
  </si>
  <si>
    <t>Onboarding Customers</t>
  </si>
  <si>
    <t>Sr. CSM</t>
  </si>
  <si>
    <t>Helping the Customer Use the Product</t>
  </si>
  <si>
    <t>AM</t>
  </si>
  <si>
    <t>Renewal, Upsell and Cross-sell</t>
  </si>
  <si>
    <r>
      <rPr>
        <rFont val="Arial"/>
        <b/>
        <color rgb="FF000000"/>
        <sz val="12.0"/>
      </rPr>
      <t xml:space="preserve">Commission Calculators: </t>
    </r>
    <r>
      <rPr>
        <rFont val="Arial"/>
        <b val="0"/>
        <i/>
        <color rgb="FF000000"/>
        <sz val="12.0"/>
      </rPr>
      <t>Enter your own information in the grey boxes to calculate "Total Compensation" based on your comission structure.</t>
    </r>
  </si>
  <si>
    <t xml:space="preserve">Salary + Commission </t>
  </si>
  <si>
    <t>Relative Commission</t>
  </si>
  <si>
    <t>Set Rate Commission</t>
  </si>
  <si>
    <t>Commission Only</t>
  </si>
  <si>
    <t xml:space="preserve">Combination of base salary and commission </t>
  </si>
  <si>
    <t xml:space="preserve">Sales reps earn a separate commission rate based on whether they are performing under or over quota </t>
  </si>
  <si>
    <t xml:space="preserve">Sales reps earn a specific dollar amount for each sale </t>
  </si>
  <si>
    <t xml:space="preserve">The sales rep has no base salary </t>
  </si>
  <si>
    <t>Base Salary</t>
  </si>
  <si>
    <t>Quota</t>
  </si>
  <si>
    <t>Projected Sales</t>
  </si>
  <si>
    <t>Commission Per Sale</t>
  </si>
  <si>
    <t>Commission Rate</t>
  </si>
  <si>
    <t>Commission Kicks in At</t>
  </si>
  <si>
    <t>Projected Sales (Units)</t>
  </si>
  <si>
    <t>Commission Percent</t>
  </si>
  <si>
    <t>Commission Below Quota</t>
  </si>
  <si>
    <t>Commission Pay</t>
  </si>
  <si>
    <t>Total Compensation</t>
  </si>
  <si>
    <t>Commisson Caps At</t>
  </si>
  <si>
    <t>Commission Above Quota</t>
  </si>
  <si>
    <t>Commission Earned</t>
  </si>
  <si>
    <t>Total Commission Earned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</si>
</sst>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0.0%"/>
  </numFmts>
  <fonts count="19">
    <font>
      <sz val="10.0"/>
      <color rgb="FF000000"/>
      <name val="Arial"/>
    </font>
    <font>
      <color theme="1"/>
      <name val="Arial"/>
    </font>
    <font>
      <sz val="12.0"/>
      <color rgb="FF020F31"/>
      <name val="Arial"/>
    </font>
    <font/>
    <font>
      <b/>
      <sz val="12.0"/>
      <color rgb="FFFFFFFF"/>
      <name val="Arial"/>
    </font>
    <font>
      <sz val="10.0"/>
      <color theme="1"/>
      <name val="Arial"/>
    </font>
    <font>
      <sz val="10.0"/>
      <color rgb="FF020F31"/>
      <name val="Arial"/>
    </font>
    <font>
      <b/>
      <sz val="12.0"/>
    </font>
    <font>
      <b/>
      <sz val="12.0"/>
      <color rgb="FF0049FF"/>
    </font>
    <font>
      <sz val="12.0"/>
    </font>
    <font>
      <sz val="11.0"/>
    </font>
    <font>
      <sz val="11.0"/>
      <color theme="1"/>
      <name val="Arial"/>
    </font>
    <font>
      <b/>
      <sz val="12.0"/>
      <color theme="1"/>
      <name val="Arial"/>
    </font>
    <font>
      <color rgb="FF000000"/>
      <name val="Arial"/>
    </font>
    <font>
      <sz val="12.0"/>
      <color rgb="FF020F31"/>
    </font>
    <font>
      <b/>
      <sz val="12.0"/>
      <color rgb="FF000000"/>
      <name val="Arial"/>
    </font>
    <font>
      <sz val="12.0"/>
      <color theme="1"/>
      <name val="Arial"/>
    </font>
    <font>
      <i/>
      <sz val="12.0"/>
      <color theme="1"/>
      <name val="Arial"/>
    </font>
    <font>
      <sz val="12.0"/>
      <color rgb="FF000000"/>
      <name val="Arial"/>
    </font>
  </fonts>
  <fills count="9">
    <fill>
      <patternFill patternType="none"/>
    </fill>
    <fill>
      <patternFill patternType="lightGray"/>
    </fill>
    <fill>
      <patternFill patternType="solid">
        <fgColor rgb="FF020F31"/>
        <bgColor rgb="FF020F31"/>
      </patternFill>
    </fill>
    <fill>
      <patternFill patternType="solid">
        <fgColor rgb="FF0049FF"/>
        <bgColor rgb="FF0049FF"/>
      </patternFill>
    </fill>
    <fill>
      <patternFill patternType="solid">
        <fgColor rgb="FF6200EE"/>
        <bgColor rgb="FF6200EE"/>
      </patternFill>
    </fill>
    <fill>
      <patternFill patternType="solid">
        <fgColor rgb="FF03DAC5"/>
        <bgColor rgb="FF03DAC5"/>
      </patternFill>
    </fill>
    <fill>
      <patternFill patternType="solid">
        <fgColor rgb="FFDFE3EB"/>
        <bgColor rgb="FFDFE3EB"/>
      </patternFill>
    </fill>
    <fill>
      <patternFill patternType="solid">
        <fgColor rgb="FFFFFFFF"/>
        <bgColor rgb="FFFFFFFF"/>
      </patternFill>
    </fill>
    <fill>
      <patternFill patternType="solid">
        <fgColor rgb="FF182A71"/>
        <bgColor rgb="FF182A71"/>
      </patternFill>
    </fill>
  </fills>
  <borders count="7">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0" fontId="1" numFmtId="0" xfId="0" applyAlignment="1" applyFont="1">
      <alignment horizontal="center" shrinkToFit="0" vertical="center" wrapText="0"/>
    </xf>
    <xf borderId="0" fillId="0" fontId="2" numFmtId="0" xfId="0" applyAlignment="1" applyFont="1">
      <alignment horizontal="left" readingOrder="0" shrinkToFit="0" wrapText="1"/>
    </xf>
    <xf borderId="0" fillId="0" fontId="3" numFmtId="0" xfId="0" applyFont="1"/>
    <xf borderId="0" fillId="3" fontId="4" numFmtId="0" xfId="0" applyAlignment="1" applyFill="1" applyFont="1">
      <alignment horizontal="center" readingOrder="0"/>
    </xf>
    <xf borderId="0" fillId="4" fontId="4" numFmtId="0" xfId="0" applyAlignment="1" applyFill="1" applyFont="1">
      <alignment horizontal="center" readingOrder="0"/>
    </xf>
    <xf borderId="0" fillId="5" fontId="4" numFmtId="0" xfId="0" applyAlignment="1" applyFill="1" applyFont="1">
      <alignment horizontal="center" readingOrder="0"/>
    </xf>
    <xf borderId="0" fillId="0" fontId="5" numFmtId="0" xfId="0" applyAlignment="1" applyFont="1">
      <alignment readingOrder="0" shrinkToFit="0" vertical="center" wrapText="1"/>
    </xf>
    <xf borderId="0" fillId="0" fontId="5" numFmtId="0" xfId="0" applyFont="1"/>
    <xf borderId="0" fillId="0" fontId="6" numFmtId="0" xfId="0" applyAlignment="1" applyFont="1">
      <alignment horizontal="left" readingOrder="0" shrinkToFit="0" vertical="center" wrapText="1"/>
    </xf>
    <xf borderId="1" fillId="6" fontId="7" numFmtId="0" xfId="0" applyAlignment="1" applyBorder="1" applyFill="1" applyFont="1">
      <alignment horizontal="center" readingOrder="0"/>
    </xf>
    <xf borderId="1" fillId="6" fontId="8" numFmtId="0" xfId="0" applyAlignment="1" applyBorder="1" applyFont="1">
      <alignment horizontal="center" readingOrder="0"/>
    </xf>
    <xf borderId="1" fillId="0" fontId="9" numFmtId="0" xfId="0" applyAlignment="1" applyBorder="1" applyFont="1">
      <alignment horizontal="center" readingOrder="0"/>
    </xf>
    <xf borderId="1" fillId="0" fontId="10" numFmtId="0" xfId="0" applyAlignment="1" applyBorder="1" applyFont="1">
      <alignment horizontal="center" readingOrder="0"/>
    </xf>
    <xf borderId="1" fillId="0" fontId="10" numFmtId="164" xfId="0" applyAlignment="1" applyBorder="1" applyFont="1" applyNumberFormat="1">
      <alignment horizontal="center" readingOrder="0"/>
    </xf>
    <xf borderId="1" fillId="0" fontId="11" numFmtId="3" xfId="0" applyAlignment="1" applyBorder="1" applyFont="1" applyNumberFormat="1">
      <alignment horizontal="center" readingOrder="0"/>
    </xf>
    <xf borderId="2" fillId="6" fontId="12" numFmtId="0" xfId="0" applyAlignment="1" applyBorder="1" applyFont="1">
      <alignment horizontal="center" readingOrder="0" vertical="center"/>
    </xf>
    <xf borderId="2" fillId="7" fontId="13" numFmtId="0" xfId="0" applyAlignment="1" applyBorder="1" applyFill="1" applyFont="1">
      <alignment horizontal="left" readingOrder="0" shrinkToFit="0" vertical="top" wrapText="1"/>
    </xf>
    <xf borderId="2" fillId="7" fontId="0" numFmtId="0" xfId="0" applyAlignment="1" applyBorder="1" applyFont="1">
      <alignment horizontal="left" readingOrder="0" shrinkToFit="0" vertical="top" wrapText="1"/>
    </xf>
    <xf borderId="2" fillId="0" fontId="1" numFmtId="0" xfId="0" applyAlignment="1" applyBorder="1" applyFont="1">
      <alignment readingOrder="0" shrinkToFit="0" vertical="top" wrapText="1"/>
    </xf>
    <xf borderId="3" fillId="0" fontId="3" numFmtId="0" xfId="0" applyBorder="1" applyFont="1"/>
    <xf borderId="1" fillId="0" fontId="10" numFmtId="0" xfId="0" applyAlignment="1" applyBorder="1" applyFont="1">
      <alignment horizontal="center" readingOrder="0" shrinkToFit="0" wrapText="1"/>
    </xf>
    <xf borderId="4" fillId="0" fontId="3" numFmtId="0" xfId="0" applyBorder="1" applyFont="1"/>
    <xf borderId="0" fillId="7" fontId="14" numFmtId="0" xfId="0" applyAlignment="1" applyFont="1">
      <alignment horizontal="left" readingOrder="0" shrinkToFit="0" wrapText="1"/>
    </xf>
    <xf borderId="0" fillId="0" fontId="1" numFmtId="0" xfId="0" applyFont="1"/>
    <xf borderId="0" fillId="7" fontId="6" numFmtId="0" xfId="0" applyAlignment="1" applyFont="1">
      <alignment horizontal="left" readingOrder="0" shrinkToFit="0" vertical="top" wrapText="1"/>
    </xf>
    <xf borderId="0" fillId="6" fontId="15" numFmtId="0" xfId="0" applyAlignment="1" applyFont="1">
      <alignment horizontal="center" readingOrder="0" shrinkToFit="0" vertical="center" wrapText="1"/>
    </xf>
    <xf borderId="0" fillId="4" fontId="4" numFmtId="0" xfId="0" applyAlignment="1" applyFont="1">
      <alignment horizontal="center"/>
    </xf>
    <xf borderId="0" fillId="5" fontId="4" numFmtId="0" xfId="0" applyAlignment="1" applyFont="1">
      <alignment horizontal="center" readingOrder="0" vertical="center"/>
    </xf>
    <xf borderId="0" fillId="8" fontId="4" numFmtId="0" xfId="0" applyAlignment="1" applyFill="1" applyFont="1">
      <alignment horizontal="center" readingOrder="0"/>
    </xf>
    <xf borderId="0" fillId="0" fontId="5" numFmtId="0" xfId="0" applyAlignment="1" applyFont="1">
      <alignment horizontal="center" readingOrder="0" shrinkToFit="0" vertical="center" wrapText="1"/>
    </xf>
    <xf borderId="0" fillId="0" fontId="1" numFmtId="0" xfId="0" applyAlignment="1" applyFont="1">
      <alignment horizontal="center" vertical="center"/>
    </xf>
    <xf borderId="0" fillId="0" fontId="1" numFmtId="0" xfId="0" applyAlignment="1" applyFont="1">
      <alignment horizontal="center" vertical="center"/>
    </xf>
    <xf borderId="1" fillId="0" fontId="16" numFmtId="0" xfId="0" applyAlignment="1" applyBorder="1" applyFont="1">
      <alignment readingOrder="0"/>
    </xf>
    <xf borderId="1" fillId="6" fontId="17" numFmtId="164" xfId="0" applyAlignment="1" applyBorder="1" applyFont="1" applyNumberFormat="1">
      <alignment readingOrder="0"/>
    </xf>
    <xf borderId="0" fillId="7" fontId="1" numFmtId="0" xfId="0" applyAlignment="1" applyFont="1">
      <alignment readingOrder="0"/>
    </xf>
    <xf borderId="1" fillId="0" fontId="16" numFmtId="0" xfId="0" applyAlignment="1" applyBorder="1" applyFont="1">
      <alignment vertical="bottom"/>
    </xf>
    <xf borderId="1" fillId="6" fontId="17" numFmtId="164" xfId="0" applyAlignment="1" applyBorder="1" applyFont="1" applyNumberFormat="1">
      <alignment horizontal="right" vertical="bottom"/>
    </xf>
    <xf borderId="1" fillId="0" fontId="9" numFmtId="0" xfId="0" applyAlignment="1" applyBorder="1" applyFont="1">
      <alignment readingOrder="0"/>
    </xf>
    <xf borderId="1" fillId="6" fontId="17" numFmtId="165" xfId="0" applyAlignment="1" applyBorder="1" applyFont="1" applyNumberFormat="1">
      <alignment readingOrder="0"/>
    </xf>
    <xf borderId="1" fillId="6" fontId="17" numFmtId="3" xfId="0" applyAlignment="1" applyBorder="1" applyFont="1" applyNumberFormat="1">
      <alignment horizontal="right" vertical="bottom"/>
    </xf>
    <xf borderId="0" fillId="0" fontId="16" numFmtId="0" xfId="0" applyFont="1"/>
    <xf borderId="1" fillId="6" fontId="17" numFmtId="9" xfId="0" applyAlignment="1" applyBorder="1" applyFont="1" applyNumberFormat="1">
      <alignment horizontal="right" vertical="bottom"/>
    </xf>
    <xf borderId="1" fillId="0" fontId="16" numFmtId="164" xfId="0" applyAlignment="1" applyBorder="1" applyFont="1" applyNumberFormat="1">
      <alignment horizontal="right" vertical="bottom"/>
    </xf>
    <xf borderId="1" fillId="0" fontId="12" numFmtId="0" xfId="0" applyAlignment="1" applyBorder="1" applyFont="1">
      <alignment readingOrder="0"/>
    </xf>
    <xf borderId="1" fillId="0" fontId="16" numFmtId="164" xfId="0" applyBorder="1" applyFont="1" applyNumberFormat="1"/>
    <xf borderId="0" fillId="0" fontId="16" numFmtId="0" xfId="0" applyAlignment="1" applyFont="1">
      <alignment vertical="bottom"/>
    </xf>
    <xf borderId="2" fillId="0" fontId="9" numFmtId="0" xfId="0" applyAlignment="1" applyBorder="1" applyFont="1">
      <alignment readingOrder="0"/>
    </xf>
    <xf borderId="2" fillId="7" fontId="18" numFmtId="164" xfId="0" applyBorder="1" applyFont="1" applyNumberFormat="1"/>
    <xf borderId="1" fillId="0" fontId="12" numFmtId="0" xfId="0" applyAlignment="1" applyBorder="1" applyFont="1">
      <alignment horizontal="left" vertical="bottom"/>
    </xf>
    <xf borderId="5" fillId="0" fontId="16" numFmtId="0" xfId="0" applyBorder="1" applyFont="1"/>
    <xf borderId="6" fillId="0" fontId="16" numFmtId="164" xfId="0" applyAlignment="1" applyBorder="1" applyFont="1" applyNumberFormat="1">
      <alignment readingOrder="0"/>
    </xf>
    <xf borderId="4" fillId="0" fontId="12" numFmtId="0" xfId="0" applyAlignment="1" applyBorder="1" applyFont="1">
      <alignment readingOrder="0"/>
    </xf>
    <xf borderId="4" fillId="0" fontId="16" numFmtId="164" xfId="0" applyAlignment="1" applyBorder="1" applyFont="1" applyNumberFormat="1">
      <alignment readingOrder="0"/>
    </xf>
    <xf borderId="1" fillId="0" fontId="12" numFmtId="0" xfId="0" applyAlignment="1" applyBorder="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14.43"/>
    <col customWidth="1" min="2" max="2" width="12.29"/>
    <col customWidth="1" min="6" max="6" width="13.43"/>
  </cols>
  <sheetData>
    <row r="3" ht="3.0" customHeight="1">
      <c r="B3" s="1" t="s">
        <v>0</v>
      </c>
      <c r="G3" s="2"/>
      <c r="H3" s="2"/>
      <c r="I3" s="2"/>
      <c r="J3" s="2"/>
      <c r="K3" s="2"/>
    </row>
    <row r="4">
      <c r="G4" s="2"/>
      <c r="H4" s="2"/>
      <c r="I4" s="2"/>
      <c r="J4" s="2"/>
      <c r="K4" s="2"/>
    </row>
    <row r="5">
      <c r="G5" s="2"/>
      <c r="H5" s="2"/>
      <c r="I5" s="2"/>
      <c r="J5" s="2"/>
      <c r="K5" s="2"/>
    </row>
    <row r="6">
      <c r="G6" s="2"/>
      <c r="H6" s="2"/>
      <c r="I6" s="2"/>
      <c r="J6" s="2"/>
      <c r="K6" s="2"/>
    </row>
    <row r="7">
      <c r="G7" s="2"/>
      <c r="H7" s="2"/>
      <c r="I7" s="2"/>
      <c r="J7" s="2"/>
      <c r="K7" s="2"/>
    </row>
    <row r="8">
      <c r="G8" s="2"/>
      <c r="H8" s="2"/>
      <c r="I8" s="2"/>
      <c r="J8" s="2"/>
      <c r="K8" s="2"/>
    </row>
    <row r="9">
      <c r="G9" s="2"/>
      <c r="H9" s="2"/>
      <c r="I9" s="2"/>
      <c r="J9" s="2"/>
      <c r="K9" s="2"/>
    </row>
    <row r="10">
      <c r="G10" s="2"/>
      <c r="H10" s="2"/>
      <c r="I10" s="2"/>
      <c r="J10" s="2"/>
      <c r="K10" s="2"/>
    </row>
    <row r="11">
      <c r="G11" s="2"/>
      <c r="H11" s="2"/>
      <c r="I11" s="2"/>
      <c r="J11" s="2"/>
      <c r="K11" s="2"/>
    </row>
    <row r="12">
      <c r="G12" s="2"/>
      <c r="H12" s="2"/>
      <c r="I12" s="2"/>
      <c r="J12" s="2"/>
      <c r="K12" s="2"/>
    </row>
    <row r="13">
      <c r="G13" s="2"/>
      <c r="H13" s="2"/>
      <c r="I13" s="2"/>
      <c r="J13" s="2"/>
      <c r="K13" s="2"/>
    </row>
    <row r="14">
      <c r="G14" s="2"/>
      <c r="H14" s="2"/>
      <c r="I14" s="2"/>
      <c r="J14" s="2"/>
      <c r="K14" s="2"/>
    </row>
    <row r="15">
      <c r="G15" s="2"/>
      <c r="H15" s="2"/>
      <c r="I15" s="2"/>
      <c r="J15" s="2"/>
      <c r="K15" s="2"/>
    </row>
    <row r="19">
      <c r="B19" s="3"/>
      <c r="C19" s="3"/>
      <c r="D19" s="3"/>
      <c r="E19" s="3"/>
      <c r="F19" s="3"/>
    </row>
    <row r="20">
      <c r="B20" s="3"/>
      <c r="C20" s="3"/>
      <c r="D20" s="3"/>
      <c r="E20" s="3"/>
      <c r="F20" s="3"/>
    </row>
  </sheetData>
  <mergeCells count="1">
    <mergeCell ref="B3:F18"/>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14"/>
    <col customWidth="1" min="2" max="2" width="13.71"/>
    <col customWidth="1" min="3" max="3" width="15.14"/>
    <col customWidth="1" min="4" max="4" width="26.86"/>
    <col customWidth="1" min="5" max="5" width="6.29"/>
    <col customWidth="1" min="6" max="6" width="20.86"/>
    <col customWidth="1" min="7" max="7" width="17.71"/>
    <col customWidth="1" min="8" max="8" width="17.57"/>
    <col customWidth="1" min="9" max="9" width="18.0"/>
    <col customWidth="1" min="10" max="10" width="6.14"/>
    <col customWidth="1" min="11" max="11" width="12.29"/>
    <col customWidth="1" min="12" max="12" width="15.0"/>
    <col customWidth="1" min="14" max="14" width="14.0"/>
    <col customWidth="1" min="15" max="15" width="13.86"/>
  </cols>
  <sheetData>
    <row r="1" ht="13.5" customHeight="1">
      <c r="A1" s="4"/>
      <c r="B1" s="4"/>
      <c r="C1" s="4"/>
      <c r="D1" s="4"/>
      <c r="F1" s="4"/>
      <c r="G1" s="4"/>
      <c r="H1" s="4"/>
      <c r="I1" s="4"/>
    </row>
    <row r="2">
      <c r="A2" s="4"/>
      <c r="B2" s="5" t="s">
        <v>1</v>
      </c>
      <c r="F2" s="6" t="s">
        <v>2</v>
      </c>
      <c r="K2" s="7" t="s">
        <v>3</v>
      </c>
    </row>
    <row r="3">
      <c r="A3" s="4"/>
      <c r="B3" s="8" t="s">
        <v>4</v>
      </c>
      <c r="E3" s="9"/>
      <c r="F3" s="8" t="s">
        <v>5</v>
      </c>
      <c r="J3" s="9"/>
      <c r="K3" s="10" t="s">
        <v>6</v>
      </c>
    </row>
    <row r="4">
      <c r="A4" s="4"/>
      <c r="E4" s="9"/>
      <c r="J4" s="9"/>
    </row>
    <row r="5" ht="27.0" customHeight="1">
      <c r="A5" s="4"/>
      <c r="E5" s="9"/>
      <c r="J5" s="9"/>
    </row>
    <row r="6" ht="18.75" customHeight="1">
      <c r="A6" s="4"/>
      <c r="B6" s="11" t="s">
        <v>7</v>
      </c>
      <c r="C6" s="11" t="s">
        <v>8</v>
      </c>
      <c r="D6" s="11" t="s">
        <v>9</v>
      </c>
      <c r="F6" s="11" t="s">
        <v>7</v>
      </c>
      <c r="G6" s="11" t="s">
        <v>10</v>
      </c>
      <c r="H6" s="11" t="s">
        <v>11</v>
      </c>
      <c r="I6" s="12" t="s">
        <v>12</v>
      </c>
      <c r="K6" s="11" t="s">
        <v>13</v>
      </c>
      <c r="L6" s="13" t="s">
        <v>14</v>
      </c>
      <c r="M6" s="13" t="s">
        <v>15</v>
      </c>
      <c r="N6" s="13" t="s">
        <v>16</v>
      </c>
      <c r="O6" s="13" t="s">
        <v>17</v>
      </c>
    </row>
    <row r="7">
      <c r="A7" s="4"/>
      <c r="B7" s="14" t="s">
        <v>18</v>
      </c>
      <c r="C7" s="14" t="s">
        <v>19</v>
      </c>
      <c r="D7" s="14" t="s">
        <v>20</v>
      </c>
      <c r="F7" s="14" t="s">
        <v>18</v>
      </c>
      <c r="G7" s="15">
        <v>40000.0</v>
      </c>
      <c r="H7" s="16">
        <f t="shared" ref="H7:H15" si="1">I7-G7</f>
        <v>20000</v>
      </c>
      <c r="I7" s="15">
        <v>60000.0</v>
      </c>
      <c r="K7" s="17" t="s">
        <v>21</v>
      </c>
      <c r="L7" s="18" t="s">
        <v>22</v>
      </c>
      <c r="M7" s="19" t="s">
        <v>23</v>
      </c>
      <c r="N7" s="20" t="s">
        <v>24</v>
      </c>
      <c r="O7" s="20" t="s">
        <v>25</v>
      </c>
    </row>
    <row r="8">
      <c r="A8" s="4"/>
      <c r="B8" s="14" t="s">
        <v>26</v>
      </c>
      <c r="C8" s="14" t="s">
        <v>27</v>
      </c>
      <c r="D8" s="14" t="s">
        <v>28</v>
      </c>
      <c r="F8" s="14" t="s">
        <v>26</v>
      </c>
      <c r="G8" s="15">
        <v>40000.0</v>
      </c>
      <c r="H8" s="16">
        <f t="shared" si="1"/>
        <v>40000</v>
      </c>
      <c r="I8" s="15">
        <v>80000.0</v>
      </c>
      <c r="K8" s="21"/>
      <c r="L8" s="21"/>
      <c r="M8" s="21"/>
      <c r="N8" s="21"/>
      <c r="O8" s="21"/>
    </row>
    <row r="9">
      <c r="A9" s="4"/>
      <c r="B9" s="14" t="s">
        <v>29</v>
      </c>
      <c r="C9" s="14" t="s">
        <v>30</v>
      </c>
      <c r="D9" s="14" t="s">
        <v>31</v>
      </c>
      <c r="F9" s="14" t="s">
        <v>29</v>
      </c>
      <c r="G9" s="15">
        <v>60000.0</v>
      </c>
      <c r="H9" s="16">
        <f t="shared" si="1"/>
        <v>40000</v>
      </c>
      <c r="I9" s="15">
        <v>100000.0</v>
      </c>
      <c r="K9" s="21"/>
      <c r="L9" s="21"/>
      <c r="M9" s="21"/>
      <c r="N9" s="21"/>
      <c r="O9" s="21"/>
    </row>
    <row r="10">
      <c r="A10" s="4"/>
      <c r="B10" s="14" t="s">
        <v>32</v>
      </c>
      <c r="C10" s="14" t="s">
        <v>27</v>
      </c>
      <c r="D10" s="22" t="s">
        <v>33</v>
      </c>
      <c r="F10" s="14" t="s">
        <v>32</v>
      </c>
      <c r="G10" s="15">
        <v>70000.0</v>
      </c>
      <c r="H10" s="16">
        <f t="shared" si="1"/>
        <v>70000</v>
      </c>
      <c r="I10" s="15">
        <v>140000.0</v>
      </c>
      <c r="K10" s="21"/>
      <c r="L10" s="21"/>
      <c r="M10" s="21"/>
      <c r="N10" s="21"/>
      <c r="O10" s="21"/>
    </row>
    <row r="11">
      <c r="A11" s="4"/>
      <c r="B11" s="14" t="s">
        <v>34</v>
      </c>
      <c r="C11" s="14" t="s">
        <v>35</v>
      </c>
      <c r="D11" s="14" t="s">
        <v>36</v>
      </c>
      <c r="F11" s="14" t="s">
        <v>34</v>
      </c>
      <c r="G11" s="15">
        <v>100000.0</v>
      </c>
      <c r="H11" s="16">
        <f t="shared" si="1"/>
        <v>100000</v>
      </c>
      <c r="I11" s="15">
        <v>200000.0</v>
      </c>
      <c r="K11" s="21"/>
      <c r="L11" s="21"/>
      <c r="M11" s="21"/>
      <c r="N11" s="21"/>
      <c r="O11" s="21"/>
    </row>
    <row r="12">
      <c r="A12" s="4"/>
      <c r="B12" s="14" t="s">
        <v>37</v>
      </c>
      <c r="C12" s="14" t="s">
        <v>38</v>
      </c>
      <c r="D12" s="14" t="s">
        <v>39</v>
      </c>
      <c r="F12" s="14" t="s">
        <v>37</v>
      </c>
      <c r="G12" s="15">
        <v>120000.0</v>
      </c>
      <c r="H12" s="16">
        <f t="shared" si="1"/>
        <v>100000</v>
      </c>
      <c r="I12" s="15">
        <v>220000.0</v>
      </c>
      <c r="K12" s="21"/>
      <c r="L12" s="21"/>
      <c r="M12" s="21"/>
      <c r="N12" s="21"/>
      <c r="O12" s="21"/>
    </row>
    <row r="13">
      <c r="A13" s="4"/>
      <c r="B13" s="14" t="s">
        <v>40</v>
      </c>
      <c r="C13" s="14" t="s">
        <v>27</v>
      </c>
      <c r="D13" s="14" t="s">
        <v>41</v>
      </c>
      <c r="F13" s="14" t="s">
        <v>40</v>
      </c>
      <c r="G13" s="15">
        <v>90000.0</v>
      </c>
      <c r="H13" s="16">
        <f t="shared" si="1"/>
        <v>10000</v>
      </c>
      <c r="I13" s="15">
        <v>100000.0</v>
      </c>
      <c r="K13" s="23"/>
      <c r="L13" s="23"/>
      <c r="M13" s="23"/>
      <c r="N13" s="23"/>
      <c r="O13" s="23"/>
    </row>
    <row r="14">
      <c r="A14" s="4"/>
      <c r="B14" s="14" t="s">
        <v>42</v>
      </c>
      <c r="C14" s="14" t="s">
        <v>38</v>
      </c>
      <c r="D14" s="22" t="s">
        <v>43</v>
      </c>
      <c r="F14" s="14" t="s">
        <v>42</v>
      </c>
      <c r="G14" s="15">
        <v>115000.0</v>
      </c>
      <c r="H14" s="16">
        <f t="shared" si="1"/>
        <v>25000</v>
      </c>
      <c r="I14" s="15">
        <v>140000.0</v>
      </c>
    </row>
    <row r="15">
      <c r="A15" s="4"/>
      <c r="B15" s="14" t="s">
        <v>44</v>
      </c>
      <c r="C15" s="14" t="s">
        <v>30</v>
      </c>
      <c r="D15" s="22" t="s">
        <v>45</v>
      </c>
      <c r="F15" s="14" t="s">
        <v>44</v>
      </c>
      <c r="G15" s="15">
        <v>150000.0</v>
      </c>
      <c r="H15" s="16">
        <f t="shared" si="1"/>
        <v>50000</v>
      </c>
      <c r="I15" s="15">
        <v>200000.0</v>
      </c>
    </row>
    <row r="16">
      <c r="G16" s="24"/>
      <c r="H16" s="24"/>
      <c r="I16" s="24"/>
    </row>
    <row r="18">
      <c r="A18" s="4"/>
      <c r="B18" s="4"/>
      <c r="C18" s="25"/>
      <c r="D18" s="25"/>
      <c r="E18" s="25"/>
      <c r="F18" s="25"/>
      <c r="G18" s="4"/>
    </row>
    <row r="19">
      <c r="A19" s="4"/>
      <c r="B19" s="4"/>
      <c r="C19" s="25"/>
      <c r="D19" s="25"/>
      <c r="E19" s="25"/>
      <c r="F19" s="25"/>
    </row>
    <row r="20">
      <c r="A20" s="4"/>
      <c r="B20" s="4"/>
      <c r="C20" s="4"/>
      <c r="D20" s="4"/>
      <c r="E20" s="4"/>
      <c r="F20" s="4"/>
    </row>
    <row r="21">
      <c r="A21" s="4"/>
      <c r="B21" s="4"/>
      <c r="C21" s="4"/>
      <c r="D21" s="4"/>
      <c r="E21" s="4"/>
      <c r="F21" s="4"/>
    </row>
    <row r="22">
      <c r="A22" s="4"/>
      <c r="B22" s="25"/>
      <c r="C22" s="25"/>
      <c r="D22" s="25"/>
      <c r="E22" s="25"/>
      <c r="F22" s="25"/>
    </row>
    <row r="23">
      <c r="A23" s="4"/>
      <c r="B23" s="25"/>
      <c r="C23" s="25"/>
      <c r="D23" s="25"/>
      <c r="E23" s="25"/>
      <c r="F23" s="25"/>
    </row>
    <row r="24">
      <c r="A24" s="4"/>
      <c r="B24" s="25"/>
      <c r="C24" s="25"/>
      <c r="D24" s="25"/>
      <c r="E24" s="25"/>
      <c r="F24" s="25"/>
    </row>
    <row r="25">
      <c r="A25" s="4"/>
      <c r="B25" s="25"/>
      <c r="C25" s="25"/>
      <c r="D25" s="25"/>
      <c r="E25" s="25"/>
      <c r="F25" s="25"/>
    </row>
    <row r="26" ht="42.75" customHeight="1">
      <c r="A26" s="4"/>
      <c r="B26" s="25"/>
      <c r="C26" s="25"/>
      <c r="D26" s="25"/>
      <c r="E26" s="25"/>
      <c r="F26" s="25"/>
    </row>
    <row r="27">
      <c r="D27" s="4"/>
    </row>
    <row r="28">
      <c r="D28" s="26"/>
    </row>
  </sheetData>
  <mergeCells count="12">
    <mergeCell ref="K2:O2"/>
    <mergeCell ref="K7:K13"/>
    <mergeCell ref="L7:L13"/>
    <mergeCell ref="M7:M13"/>
    <mergeCell ref="N7:N13"/>
    <mergeCell ref="O7:O13"/>
    <mergeCell ref="K3:O5"/>
    <mergeCell ref="B2:D2"/>
    <mergeCell ref="F2:I2"/>
    <mergeCell ref="B3:D5"/>
    <mergeCell ref="F3:I5"/>
    <mergeCell ref="D28:D3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1.71"/>
    <col customWidth="1" min="2" max="2" width="25.0"/>
    <col customWidth="1" min="3" max="3" width="16.14"/>
    <col customWidth="1" min="4" max="4" width="6.14"/>
    <col customWidth="1" min="5" max="5" width="29.43"/>
    <col customWidth="1" min="6" max="6" width="13.29"/>
    <col customWidth="1" min="7" max="7" width="6.0"/>
    <col customWidth="1" min="8" max="8" width="25.14"/>
    <col customWidth="1" min="9" max="9" width="13.0"/>
    <col customWidth="1" min="10" max="10" width="5.43"/>
    <col customWidth="1" min="11" max="11" width="24.0"/>
  </cols>
  <sheetData>
    <row r="1">
      <c r="A1" s="25"/>
      <c r="B1" s="27" t="s">
        <v>46</v>
      </c>
    </row>
    <row r="2">
      <c r="A2" s="25"/>
      <c r="B2" s="25"/>
      <c r="C2" s="25"/>
      <c r="D2" s="25"/>
      <c r="H2" s="25"/>
      <c r="I2" s="25"/>
      <c r="J2" s="25"/>
    </row>
    <row r="3">
      <c r="A3" s="25"/>
      <c r="B3" s="5" t="s">
        <v>47</v>
      </c>
      <c r="D3" s="25"/>
      <c r="E3" s="28" t="s">
        <v>48</v>
      </c>
      <c r="H3" s="29" t="s">
        <v>49</v>
      </c>
      <c r="J3" s="25"/>
      <c r="K3" s="30" t="s">
        <v>50</v>
      </c>
    </row>
    <row r="4" ht="45.75" customHeight="1">
      <c r="A4" s="25"/>
      <c r="B4" s="31" t="s">
        <v>51</v>
      </c>
      <c r="D4" s="32"/>
      <c r="E4" s="31" t="s">
        <v>52</v>
      </c>
      <c r="G4" s="33"/>
      <c r="H4" s="31" t="s">
        <v>53</v>
      </c>
      <c r="J4" s="32"/>
      <c r="K4" s="31" t="s">
        <v>54</v>
      </c>
    </row>
    <row r="5">
      <c r="A5" s="25"/>
      <c r="B5" s="34" t="s">
        <v>55</v>
      </c>
      <c r="C5" s="35">
        <v>50000.0</v>
      </c>
      <c r="D5" s="36"/>
      <c r="E5" s="37" t="s">
        <v>56</v>
      </c>
      <c r="F5" s="38">
        <v>1000000.0</v>
      </c>
      <c r="H5" s="37" t="s">
        <v>55</v>
      </c>
      <c r="I5" s="38">
        <v>50000.0</v>
      </c>
      <c r="J5" s="25"/>
      <c r="K5" s="34" t="s">
        <v>57</v>
      </c>
      <c r="L5" s="35">
        <v>500000.0</v>
      </c>
    </row>
    <row r="6">
      <c r="A6" s="25"/>
      <c r="B6" s="34" t="s">
        <v>57</v>
      </c>
      <c r="C6" s="35">
        <v>1000000.0</v>
      </c>
      <c r="E6" s="37" t="s">
        <v>57</v>
      </c>
      <c r="F6" s="38">
        <v>2000000.0</v>
      </c>
      <c r="H6" s="37" t="s">
        <v>58</v>
      </c>
      <c r="I6" s="38">
        <v>100.0</v>
      </c>
      <c r="J6" s="25"/>
      <c r="K6" s="39" t="s">
        <v>59</v>
      </c>
      <c r="L6" s="40">
        <v>0.2</v>
      </c>
    </row>
    <row r="7">
      <c r="A7" s="25"/>
      <c r="B7" s="39" t="s">
        <v>60</v>
      </c>
      <c r="C7" s="35">
        <v>20000.0</v>
      </c>
      <c r="E7" s="37" t="s">
        <v>55</v>
      </c>
      <c r="F7" s="38">
        <v>50000.0</v>
      </c>
      <c r="H7" s="37" t="s">
        <v>61</v>
      </c>
      <c r="I7" s="41">
        <v>5000.0</v>
      </c>
      <c r="J7" s="25"/>
      <c r="K7" s="42"/>
      <c r="L7" s="42"/>
    </row>
    <row r="8">
      <c r="A8" s="25"/>
      <c r="B8" s="39" t="s">
        <v>62</v>
      </c>
      <c r="C8" s="40">
        <v>0.2</v>
      </c>
      <c r="E8" s="37" t="s">
        <v>63</v>
      </c>
      <c r="F8" s="43">
        <v>0.1</v>
      </c>
      <c r="H8" s="37" t="s">
        <v>64</v>
      </c>
      <c r="I8" s="44">
        <f>I7*I6</f>
        <v>500000</v>
      </c>
      <c r="J8" s="25"/>
      <c r="K8" s="45" t="s">
        <v>65</v>
      </c>
      <c r="L8" s="46">
        <f>L5*L6</f>
        <v>100000</v>
      </c>
    </row>
    <row r="9">
      <c r="A9" s="25"/>
      <c r="B9" s="39" t="s">
        <v>66</v>
      </c>
      <c r="C9" s="35">
        <v>500000.0</v>
      </c>
      <c r="E9" s="37" t="s">
        <v>67</v>
      </c>
      <c r="F9" s="43">
        <v>0.2</v>
      </c>
      <c r="H9" s="47"/>
      <c r="I9" s="47"/>
      <c r="J9" s="25"/>
    </row>
    <row r="10">
      <c r="A10" s="25"/>
      <c r="B10" s="48" t="s">
        <v>68</v>
      </c>
      <c r="C10" s="49">
        <f>if(C6&gt;C9,((C9-C7)*C8),((C6-C7)*C8))</f>
        <v>96000</v>
      </c>
      <c r="E10" s="37" t="s">
        <v>69</v>
      </c>
      <c r="F10" s="44">
        <f>if(F6&gt;F5,(F8*F5)+(F9*(F6-F5)))</f>
        <v>300000</v>
      </c>
      <c r="H10" s="50" t="s">
        <v>65</v>
      </c>
      <c r="I10" s="44">
        <f>I8+I5</f>
        <v>550000</v>
      </c>
      <c r="J10" s="25"/>
    </row>
    <row r="11">
      <c r="A11" s="25"/>
      <c r="B11" s="51"/>
      <c r="C11" s="52"/>
      <c r="E11" s="47"/>
      <c r="F11" s="47"/>
    </row>
    <row r="12">
      <c r="A12" s="25"/>
      <c r="B12" s="53" t="s">
        <v>65</v>
      </c>
      <c r="C12" s="54">
        <f>C5+C10</f>
        <v>146000</v>
      </c>
      <c r="E12" s="55" t="s">
        <v>65</v>
      </c>
      <c r="F12" s="44">
        <f>F10+F7</f>
        <v>350000</v>
      </c>
    </row>
    <row r="13">
      <c r="A13" s="25"/>
    </row>
    <row r="15">
      <c r="A15" s="25"/>
    </row>
    <row r="17" ht="27.0" customHeight="1"/>
    <row r="18">
      <c r="A18" s="25"/>
    </row>
    <row r="19">
      <c r="A19" s="25"/>
    </row>
    <row r="20" ht="2.25" customHeight="1">
      <c r="A20" s="25"/>
    </row>
    <row r="21">
      <c r="A21" s="25"/>
    </row>
  </sheetData>
  <mergeCells count="9">
    <mergeCell ref="K3:L3"/>
    <mergeCell ref="K4:L4"/>
    <mergeCell ref="B1:L1"/>
    <mergeCell ref="B3:C3"/>
    <mergeCell ref="E3:F3"/>
    <mergeCell ref="H3:I3"/>
    <mergeCell ref="B4:C4"/>
    <mergeCell ref="E4:F4"/>
    <mergeCell ref="H4:I4"/>
  </mergeCells>
  <drawing r:id="rId1"/>
</worksheet>
</file>